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bncha\OneDrive\Desktop\Procurement\Interior estimate\"/>
    </mc:Choice>
  </mc:AlternateContent>
  <xr:revisionPtr revIDLastSave="0" documentId="13_ncr:1_{836D2091-1532-426B-827C-A5A6969F00A5}" xr6:coauthVersionLast="47" xr6:coauthVersionMax="47" xr10:uidLastSave="{00000000-0000-0000-0000-000000000000}"/>
  <bookViews>
    <workbookView xWindow="0" yWindow="0" windowWidth="23040" windowHeight="12240" xr2:uid="{00000000-000D-0000-FFFF-FFFF00000000}"/>
  </bookViews>
  <sheets>
    <sheet name="Elec Est" sheetId="1" r:id="rId1"/>
  </sheets>
  <definedNames>
    <definedName name="_xlnm.Print_Area" localSheetId="0">'Elec Est'!$A$1:$J$97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 l="1"/>
  <c r="E20" i="1"/>
  <c r="E18" i="1"/>
  <c r="D58" i="1" l="1"/>
  <c r="D22" i="1"/>
  <c r="D20" i="1"/>
  <c r="D18" i="1"/>
  <c r="C76" i="1"/>
  <c r="C58" i="1" l="1"/>
  <c r="C22" i="1"/>
  <c r="C20" i="1"/>
  <c r="C18" i="1"/>
  <c r="A6" i="1" l="1"/>
  <c r="A8" i="1" s="1"/>
  <c r="A10" i="1" s="1"/>
  <c r="A12" i="1" s="1"/>
  <c r="A14" i="1" s="1"/>
  <c r="A16" i="1" s="1"/>
  <c r="A18" i="1" s="1"/>
  <c r="A20" i="1" s="1"/>
  <c r="A22" i="1" s="1"/>
  <c r="A24" i="1" s="1"/>
  <c r="A26" i="1" s="1"/>
  <c r="A28" i="1" s="1"/>
  <c r="A30" i="1" s="1"/>
  <c r="A32" i="1" s="1"/>
  <c r="A34" i="1" s="1"/>
  <c r="A36" i="1" s="1"/>
  <c r="A38" i="1" s="1"/>
  <c r="A40" i="1" s="1"/>
  <c r="A42" i="1" s="1"/>
  <c r="A44" i="1" s="1"/>
  <c r="A46" i="1" s="1"/>
  <c r="A48" i="1" s="1"/>
  <c r="A50" i="1" s="1"/>
  <c r="A52" i="1" s="1"/>
  <c r="A54" i="1" s="1"/>
  <c r="A58" i="1" s="1"/>
  <c r="A60" i="1" s="1"/>
  <c r="A62" i="1" s="1"/>
  <c r="A64" i="1" s="1"/>
  <c r="A66" i="1" s="1"/>
  <c r="A68" i="1" s="1"/>
  <c r="A70" i="1" s="1"/>
  <c r="A72" i="1" s="1"/>
  <c r="A74" i="1" s="1"/>
  <c r="A76" i="1" s="1"/>
  <c r="A78" i="1" s="1"/>
  <c r="A80" i="1" s="1"/>
  <c r="A82" i="1" s="1"/>
  <c r="A84" i="1" s="1"/>
  <c r="A86" i="1" s="1"/>
  <c r="A88" i="1" s="1"/>
  <c r="A90" i="1" s="1"/>
</calcChain>
</file>

<file path=xl/sharedStrings.xml><?xml version="1.0" encoding="utf-8"?>
<sst xmlns="http://schemas.openxmlformats.org/spreadsheetml/2006/main" count="100" uniqueCount="59">
  <si>
    <t>Nos</t>
  </si>
  <si>
    <t>Supplying and erecting modular type bell-push 6A / 10A ISI mark approved make duly erected on provided plate and box with wiring connections complete</t>
  </si>
  <si>
    <t>Supplying and erecting modular type buzzer 230 / 250V ISI mark approved make duly erected on provided plate and box with wiring connections complete</t>
  </si>
  <si>
    <t>Supplying, erecting &amp; commissioning Main Distribution Frame (MDF) Box 50x50 pairs as per specification No. WG-TW</t>
  </si>
  <si>
    <t>Supplying, erecting &amp; commissioning Junction box suitable for 10 pairs as per specification No. WG-TW</t>
  </si>
  <si>
    <t>Supplying and erecting FR grade, PVC armoured multimode armoured multimode Optical Fibre Cable with 6 fibres, with core dia 50/125 μm (OM3) suitable for 1 GBps ethernet distance at 850 nm of wavelength, on wall/ceiling or laid in provided pipe/trench as per specification No. WG-COC/OFC LSZH</t>
  </si>
  <si>
    <t>Dismantling the existing light, fan, bell, clock, independent plug point, wiring including circuit mains of all types along with accessories etc.complete as per specification No: WG-DM/PW</t>
  </si>
  <si>
    <t>Dismantling the existing Telephone / Lan / Wan / TV cables and wires of all sizes along with casing-capping / conduit complete as per specification No: WG-DM/PW</t>
  </si>
  <si>
    <t>Dismantling the existing Aluminium/copper mains,submains wiring upto 10 sq.mm. along with accessories etc.Complete as per specification No: WG-DM/PW</t>
  </si>
  <si>
    <t>Supplying and erecting T8 Fluroscent tube day light 1200mm 36 W</t>
  </si>
  <si>
    <t>Providing earthing with Copper earth plate size 60 x 60 x 0.315 cm with funnel with a wire mesh for watering and brick masonry block C.l. cover with minimum 25 kg of maintenance free earth conductivity enhancing mineral earthing compound complete with all materials, testing &amp; recording the results as per specification no ESE -LA</t>
  </si>
  <si>
    <t>Supplying and erecting G.I. strip of required size used for earthing on wall and/or any other purpose with necessary GI clamps fixed on wall painted with bituminous paint in an approved manner with joint required. as per specification No (EA-EP).</t>
  </si>
  <si>
    <t>Kg</t>
  </si>
  <si>
    <t>Supplying and erecting Annealed bare copper wire of high purity of different sizes used for earthing on wall with necessary copper clamps fixed on wall/cable/conduit with screws in an approved manner.</t>
  </si>
  <si>
    <t>Sr No</t>
  </si>
  <si>
    <t>Item Description</t>
  </si>
  <si>
    <t>Unit</t>
  </si>
  <si>
    <t>Rate</t>
  </si>
  <si>
    <t>Supplying and erecting square shaped CRCA / die-cast aluminium powder coated housing LED Panel light 250X250mm of PREMIUM RANGE suitable for upto 18 to 20 W with provision for plane front frame with translucent cover fixed to the housing complete</t>
  </si>
  <si>
    <t>Supplying, erecting &amp; marking TPN MCB 40A to 63A, C- Series in provided distribution board as per specification No. SW-SWR/MCB</t>
  </si>
  <si>
    <t>Supplying, erecting &amp; terminating PVC armoured cable 3½ core 35 sq mm aluminium conductor with continuous 5.48 sq mm (12 SWG) G.I. earth wire complete erected with glands &amp; lugs, on wall/ trusses/pole or laid in provided trench/ pipe as per specification no. CB-LT/AL</t>
  </si>
  <si>
    <t>Supplying &amp; erecting Siemens type brass cable glands for 3½ core 35 sq mm for PVC armoured cable as per specification No. CB-GL</t>
  </si>
  <si>
    <t>Supplying &amp; erecting crimping type aluminium lugs for cable 35 sq mm complete as per specification No. CB-CL/AL</t>
  </si>
  <si>
    <t>Rft</t>
  </si>
  <si>
    <t>Supplying and erecting square shaped CRCA / die-cast aluminium powder coated housing LED Panel light 600X600mm of PREMIUM RANGE suitable for upto 45 to 48 W with provision for plane front frame with translucent cover fixed to the housing complete</t>
  </si>
  <si>
    <t>Supplying, erecting &amp; marking SPN MCB 6Ato 32A, C- series (for motor/power/ Lighting) in provided distribution board as per specification No. SW-SWR/MCB</t>
  </si>
  <si>
    <t>Rm</t>
  </si>
  <si>
    <t>TOTAL</t>
  </si>
  <si>
    <t>Providing, fixing, testing &amp; commissioning open LED lighting strip, 20 W/ Rm of approved type &amp; make as per directions.</t>
  </si>
  <si>
    <t>Providing, fixing, testing &amp; commissioning Neon Flex LED lighting strip, 20 W/ Rm of approved type &amp; make as per directions.</t>
  </si>
  <si>
    <t xml:space="preserve">ELECTRICAL ESTIMATE </t>
  </si>
  <si>
    <t>GST</t>
  </si>
  <si>
    <t>TOTAL WITH GST</t>
  </si>
  <si>
    <t>TOTAL ELECTRICAL COST WITH GST</t>
  </si>
  <si>
    <t>Providing, Fixing, Testing &amp; Commissioning HDMI cable including connectors at both ends</t>
  </si>
  <si>
    <t>Providing, Fixing, Testing &amp; Commissioning RG 6 cable including connectors at both ends</t>
  </si>
  <si>
    <t xml:space="preserve">SITC 20 pair Jelly filled Armoured telephone cable </t>
  </si>
  <si>
    <t>Supply &amp; Laying 4+1 Wire for CCTV</t>
  </si>
  <si>
    <t>Supply &amp; Inst of 8 Module POPUP Box</t>
  </si>
  <si>
    <t>Supply &amp; Laying of 1Rmt Patch cord Wire for Data</t>
  </si>
  <si>
    <t>Same as above but for Secondary Light point looped from the above mentiioned Primary point. Distance from primary to secondary point about 10 feet</t>
  </si>
  <si>
    <t>SITC of Primary Electric Light Point including the cost of 2 x 1.5 Sqmm + 1x 1.0 Sqmm FRLS copper wire from the electrical light fitting to the switch board, pulled &amp; laid in 20 mm dia PVC conduits (shared) &amp; the cost of 6A modular switch with concealed box &amp; cover plate (Shared) as per drawings &amp; directions. Length of Primary point about 30 feet</t>
  </si>
  <si>
    <t xml:space="preserve">SITC of Primary 5A Power Point including the cost of 2 x 2.5 Sqmm + 1x 1.5 Sqmm FRLS copper wire from the 5A Socket to the switch board, pulled &amp; laid in 20 mm dia PVC conduits (Shared) laid under floor by cutting chases in the tiled floor &amp; concealing the same with cement mortar 1:6 in proper line &amp; level &amp; the cost of 6A modular switch/ Socket outlet with concealed box &amp; cover plate (Shared) as per drawings &amp; directions  </t>
  </si>
  <si>
    <t xml:space="preserve">SITC of Primary 15A Power Point including the cost of 2 x 4 Sqmm + 1x 2.5 Sqmm FRLS copper wire from the 15A Socket to the switch board, pulled &amp; laid in 20 mm dia PVC conduits (Shared) laid under floor by cutting chases in the tiled floor &amp; concealing the same with cement mortar 1:6 in proper line &amp; level &amp; the cost of 16A modular switch/ Socket outlet with concealed box &amp; cover plate (Shared) as per drawings &amp; directions  </t>
  </si>
  <si>
    <t>Same as above but for Secondary power point looped from the above mentiioned Primary point.</t>
  </si>
  <si>
    <t xml:space="preserve">Same as above but for Secondary power point looped from the above mentiioned Primary point. </t>
  </si>
  <si>
    <t xml:space="preserve">Supplying &amp; erecting mains/ Circuit wiring with 2x2.5 sq.mm.and earth wire 1.5 sq.mm FRLS PVC copper wire in rigid PVC conduit min.20mm dia. </t>
  </si>
  <si>
    <t xml:space="preserve">Supplying and erecting underfloor junction box of size 300mm x300mm x55 mm. with flush finish powder coated appearance having knock outs for UPVC duct entry of size 60x25 mm and 95x35 mm ducts complete </t>
  </si>
  <si>
    <t xml:space="preserve">Supplying &amp; erecting mains/ circuit wiring with 2x4 sq.mm.and earth wire 2.5 sq.mm FRLS PVC copper wire in rigid PVC conduit min.20mm dia, </t>
  </si>
  <si>
    <t xml:space="preserve">Supplying &amp; erecting mains/ circuit wiring with 2x6 sq.mm.and earth wire 4 sq.mm FRLS PVC copper wire in rigid PVC conduit min.20mm dia, </t>
  </si>
  <si>
    <t>Supplying and erecting modular type computer point with Jack RJ 45 with safety shutter ISI mark approved make duly erected on provided plate and box with wiring connections complete with wiring in CAT 6 cable laid in 20 mm dia PVC conduits (Shared) from out let to Switch/ Server &amp; including patching the same at both ends &amp; labelling.</t>
  </si>
  <si>
    <t>Supplying and erecting Telephone point including modular type telephone socket one gang with safety shutter ISI mark approved make duly erected on provided plate and box with wiring connections complete with wiring in CAT 6 cable laid in 20 mm dia PVc conduits (Shared)  from outlet to Krone box (Length about 25 feet)</t>
  </si>
  <si>
    <t>Providing &amp; erecting 4 Pole MCCB upto 100A, 415V capacity with S.C. rating 25 kA (Ics=100% of Icu), thermal setting with provided leads on iron frame/wooden board as per specification No. SW-SWR/MCCB</t>
  </si>
  <si>
    <t>RETROFITTING &amp; REPAIR WORK AT SPIT, ANDHERI</t>
  </si>
  <si>
    <t>008</t>
  </si>
  <si>
    <t xml:space="preserve"> Supplying &amp; erecting triple pole and neutral distribution board (TPNDB),  SP/TP MCBs total 12 ways /36 poles, with door, 1.2mm thickness
 surface/flush mounted, IP 43 Protection on iron/GI frame (vertical busbar type)  as per specification no. SW-SWR/MCBDB</t>
  </si>
  <si>
    <t>Supplying &amp; erecting triple pole and neutral distribution board (TPNDB),  SP/TP MCBs total 4 ways /12 Poles, with door, 1.2mm thickness surface/flush mounted, IP 43 Protection on iron/GI frame (vertical busbar type) as per  specification no. SW-SWR/MCBDB</t>
  </si>
  <si>
    <t>Supplying erecting testing &amp; commissioning of 40W LED chandelier type fitting including all fittinngs &amp; fixtures (Basic Price of Chandelier Rs 5,000/- per fitting)</t>
  </si>
  <si>
    <t>Supplying erecting testing &amp; commissioning of 20W LED wall mounted bracket/ picture light type fitting including all fittinngs &amp; fixtures (Basic Price of Chandelier Rs 1200/- per fitting)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</si>
</sst>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2"/>
      <name val="Calibri"/>
      <family val="2"/>
      <scheme val="minor"/>
    </font>
    <font>
      <sz val="12"/>
      <name val="Calibri"/>
      <family val="2"/>
      <scheme val="minor"/>
    </font>
    <font>
      <sz val="12"/>
      <color rgb="FF000000"/>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2" fillId="0" borderId="0" xfId="0" applyFont="1"/>
    <xf numFmtId="2" fontId="2" fillId="0" borderId="0" xfId="0" applyNumberFormat="1" applyFont="1"/>
    <xf numFmtId="0" fontId="1" fillId="0" borderId="0" xfId="0" applyFont="1"/>
    <xf numFmtId="0" fontId="1" fillId="0" borderId="1" xfId="0" applyFont="1" applyBorder="1"/>
    <xf numFmtId="0" fontId="2" fillId="0" borderId="1" xfId="0" applyFont="1" applyBorder="1" applyAlignment="1">
      <alignment wrapText="1"/>
    </xf>
    <xf numFmtId="0" fontId="2" fillId="0" borderId="1" xfId="0" applyFont="1" applyBorder="1"/>
    <xf numFmtId="0" fontId="1" fillId="2" borderId="1" xfId="0" applyFont="1" applyFill="1" applyBorder="1"/>
    <xf numFmtId="0" fontId="1" fillId="3" borderId="1" xfId="0" applyFont="1" applyFill="1" applyBorder="1"/>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0" xfId="0" applyFont="1" applyAlignment="1">
      <alignment horizontal="center" vertical="center"/>
    </xf>
    <xf numFmtId="2" fontId="1" fillId="0" borderId="1" xfId="0" applyNumberFormat="1" applyFont="1" applyBorder="1" applyAlignment="1">
      <alignment horizontal="center" vertical="center"/>
    </xf>
    <xf numFmtId="2" fontId="2" fillId="0" borderId="1" xfId="0" applyNumberFormat="1" applyFont="1" applyBorder="1" applyAlignment="1">
      <alignment horizontal="right" vertical="center"/>
    </xf>
    <xf numFmtId="2" fontId="1" fillId="0" borderId="1" xfId="0" applyNumberFormat="1" applyFont="1" applyBorder="1" applyAlignment="1">
      <alignment horizontal="right" vertical="center"/>
    </xf>
    <xf numFmtId="2"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right" vertical="center"/>
    </xf>
    <xf numFmtId="2"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right" vertical="center"/>
    </xf>
    <xf numFmtId="2" fontId="2" fillId="0" borderId="0" xfId="0" applyNumberFormat="1" applyFont="1" applyAlignment="1">
      <alignment horizontal="center" vertical="center"/>
    </xf>
    <xf numFmtId="2" fontId="2" fillId="0" borderId="0" xfId="0" applyNumberFormat="1" applyFont="1" applyAlignment="1">
      <alignment horizontal="right" vertical="center"/>
    </xf>
    <xf numFmtId="2" fontId="2" fillId="0" borderId="1" xfId="0" applyNumberFormat="1" applyFont="1" applyBorder="1" applyAlignment="1">
      <alignment horizontal="center" vertical="center"/>
    </xf>
    <xf numFmtId="0" fontId="3" fillId="0" borderId="1" xfId="0" applyFont="1" applyBorder="1" applyAlignment="1">
      <alignment horizontal="justify" vertical="center"/>
    </xf>
    <xf numFmtId="0" fontId="3" fillId="0" borderId="1" xfId="0" applyFont="1" applyBorder="1" applyAlignment="1">
      <alignment horizontal="center" vertical="center"/>
    </xf>
    <xf numFmtId="49" fontId="1" fillId="0" borderId="1" xfId="0" applyNumberFormat="1" applyFont="1" applyBorder="1" applyAlignment="1">
      <alignment horizontal="center" vertical="center"/>
    </xf>
    <xf numFmtId="2" fontId="2" fillId="0" borderId="1" xfId="0" applyNumberFormat="1" applyFont="1" applyBorder="1"/>
    <xf numFmtId="2" fontId="1" fillId="0" borderId="1" xfId="0" applyNumberFormat="1" applyFont="1" applyBorder="1"/>
    <xf numFmtId="0" fontId="2" fillId="0" borderId="1" xfId="0" applyFont="1" applyBorder="1" applyAlignment="1">
      <alignment vertical="center"/>
    </xf>
    <xf numFmtId="2" fontId="2" fillId="0" borderId="1" xfId="0" applyNumberFormat="1" applyFont="1" applyBorder="1" applyAlignment="1">
      <alignment vertical="center"/>
    </xf>
    <xf numFmtId="0" fontId="1" fillId="0" borderId="1" xfId="0" applyFont="1" applyBorder="1" applyAlignment="1">
      <alignment horizontal="center" vertical="top" wrapText="1"/>
    </xf>
    <xf numFmtId="0" fontId="1" fillId="0" borderId="1"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7"/>
  <sheetViews>
    <sheetView tabSelected="1" view="pageBreakPreview" zoomScaleNormal="100" zoomScaleSheetLayoutView="100" workbookViewId="0">
      <selection activeCell="L4" sqref="L4"/>
    </sheetView>
  </sheetViews>
  <sheetFormatPr defaultColWidth="9.21875" defaultRowHeight="15.6" x14ac:dyDescent="0.3"/>
  <cols>
    <col min="1" max="1" width="5.21875" style="13" customWidth="1"/>
    <col min="2" max="2" width="46.44140625" style="1" customWidth="1"/>
    <col min="3" max="3" width="9.33203125" style="21" customWidth="1"/>
    <col min="4" max="4" width="8.77734375" style="21" customWidth="1"/>
    <col min="5" max="5" width="9.77734375" style="21" customWidth="1"/>
    <col min="6" max="6" width="9.77734375" style="13" customWidth="1"/>
    <col min="7" max="7" width="13.21875" style="21" customWidth="1"/>
    <col min="8" max="8" width="13" style="22" customWidth="1"/>
    <col min="9" max="9" width="12.77734375" style="1" customWidth="1"/>
    <col min="10" max="10" width="11.77734375" style="2" customWidth="1"/>
    <col min="11" max="16384" width="9.21875" style="1"/>
  </cols>
  <sheetData>
    <row r="1" spans="1:10" x14ac:dyDescent="0.3">
      <c r="A1" s="31" t="s">
        <v>53</v>
      </c>
      <c r="B1" s="31"/>
      <c r="C1" s="31"/>
      <c r="D1" s="31"/>
      <c r="E1" s="31"/>
      <c r="F1" s="31"/>
      <c r="G1" s="31"/>
      <c r="H1" s="31"/>
      <c r="I1" s="6"/>
      <c r="J1" s="27"/>
    </row>
    <row r="2" spans="1:10" s="3" customFormat="1" x14ac:dyDescent="0.3">
      <c r="A2" s="32" t="s">
        <v>30</v>
      </c>
      <c r="B2" s="32"/>
      <c r="C2" s="32"/>
      <c r="D2" s="32"/>
      <c r="E2" s="32"/>
      <c r="F2" s="32"/>
      <c r="G2" s="32"/>
      <c r="H2" s="32"/>
      <c r="I2" s="4"/>
      <c r="J2" s="28"/>
    </row>
    <row r="3" spans="1:10" s="3" customFormat="1" x14ac:dyDescent="0.3">
      <c r="A3" s="9" t="s">
        <v>14</v>
      </c>
      <c r="B3" s="4" t="s">
        <v>15</v>
      </c>
      <c r="C3" s="26" t="s">
        <v>54</v>
      </c>
      <c r="D3" s="26">
        <v>104</v>
      </c>
      <c r="E3" s="26">
        <v>105</v>
      </c>
      <c r="F3" s="9" t="s">
        <v>16</v>
      </c>
      <c r="G3" s="14" t="s">
        <v>17</v>
      </c>
      <c r="H3" s="26" t="s">
        <v>54</v>
      </c>
      <c r="I3" s="26">
        <v>104</v>
      </c>
      <c r="J3" s="26">
        <v>105</v>
      </c>
    </row>
    <row r="4" spans="1:10" ht="124.8" x14ac:dyDescent="0.3">
      <c r="A4" s="10">
        <v>1</v>
      </c>
      <c r="B4" s="5" t="s">
        <v>41</v>
      </c>
      <c r="C4" s="23">
        <v>25</v>
      </c>
      <c r="D4" s="23">
        <v>40</v>
      </c>
      <c r="E4" s="23">
        <v>45</v>
      </c>
      <c r="F4" s="10" t="s">
        <v>0</v>
      </c>
      <c r="G4" s="23"/>
      <c r="H4" s="15"/>
      <c r="I4" s="29"/>
      <c r="J4" s="30"/>
    </row>
    <row r="5" spans="1:10" x14ac:dyDescent="0.3">
      <c r="A5" s="10"/>
      <c r="B5" s="6"/>
      <c r="C5" s="23"/>
      <c r="D5" s="23"/>
      <c r="E5" s="23"/>
      <c r="F5" s="10"/>
      <c r="G5" s="23"/>
      <c r="H5" s="15"/>
      <c r="I5" s="6"/>
      <c r="J5" s="27"/>
    </row>
    <row r="6" spans="1:10" ht="62.4" x14ac:dyDescent="0.3">
      <c r="A6" s="10">
        <f>A4+1</f>
        <v>2</v>
      </c>
      <c r="B6" s="5" t="s">
        <v>40</v>
      </c>
      <c r="C6" s="23">
        <v>50</v>
      </c>
      <c r="D6" s="23">
        <v>45</v>
      </c>
      <c r="E6" s="23">
        <v>45</v>
      </c>
      <c r="F6" s="10" t="s">
        <v>0</v>
      </c>
      <c r="G6" s="23"/>
      <c r="H6" s="15"/>
      <c r="I6" s="29"/>
      <c r="J6" s="30"/>
    </row>
    <row r="7" spans="1:10" x14ac:dyDescent="0.3">
      <c r="A7" s="10"/>
      <c r="B7" s="6"/>
      <c r="C7" s="23"/>
      <c r="D7" s="23"/>
      <c r="E7" s="23"/>
      <c r="F7" s="10"/>
      <c r="G7" s="23"/>
      <c r="H7" s="15"/>
      <c r="I7" s="6"/>
      <c r="J7" s="27"/>
    </row>
    <row r="8" spans="1:10" ht="156" x14ac:dyDescent="0.3">
      <c r="A8" s="10">
        <f>A6+1</f>
        <v>3</v>
      </c>
      <c r="B8" s="5" t="s">
        <v>42</v>
      </c>
      <c r="C8" s="23">
        <v>50</v>
      </c>
      <c r="D8" s="23">
        <v>45</v>
      </c>
      <c r="E8" s="23">
        <v>38</v>
      </c>
      <c r="F8" s="10" t="s">
        <v>0</v>
      </c>
      <c r="G8" s="23"/>
      <c r="H8" s="15"/>
      <c r="I8" s="29"/>
      <c r="J8" s="30"/>
    </row>
    <row r="9" spans="1:10" x14ac:dyDescent="0.3">
      <c r="A9" s="10"/>
      <c r="B9" s="6"/>
      <c r="C9" s="23"/>
      <c r="D9" s="23"/>
      <c r="E9" s="23"/>
      <c r="F9" s="10"/>
      <c r="G9" s="23"/>
      <c r="H9" s="15"/>
      <c r="I9" s="6"/>
      <c r="J9" s="27"/>
    </row>
    <row r="10" spans="1:10" ht="46.8" x14ac:dyDescent="0.3">
      <c r="A10" s="10">
        <f>A8+1</f>
        <v>4</v>
      </c>
      <c r="B10" s="5" t="s">
        <v>44</v>
      </c>
      <c r="C10" s="23">
        <v>150</v>
      </c>
      <c r="D10" s="23">
        <v>25</v>
      </c>
      <c r="E10" s="23">
        <v>40</v>
      </c>
      <c r="F10" s="10" t="s">
        <v>0</v>
      </c>
      <c r="G10" s="23"/>
      <c r="H10" s="15"/>
      <c r="I10" s="29"/>
      <c r="J10" s="30"/>
    </row>
    <row r="11" spans="1:10" x14ac:dyDescent="0.3">
      <c r="A11" s="10"/>
      <c r="B11" s="6"/>
      <c r="C11" s="23"/>
      <c r="D11" s="23"/>
      <c r="E11" s="23"/>
      <c r="F11" s="10"/>
      <c r="G11" s="23"/>
      <c r="H11" s="15"/>
      <c r="I11" s="6"/>
      <c r="J11" s="27"/>
    </row>
    <row r="12" spans="1:10" ht="156" x14ac:dyDescent="0.3">
      <c r="A12" s="10">
        <f>A10+1</f>
        <v>5</v>
      </c>
      <c r="B12" s="5" t="s">
        <v>43</v>
      </c>
      <c r="C12" s="23">
        <v>5</v>
      </c>
      <c r="D12" s="23">
        <v>7</v>
      </c>
      <c r="E12" s="23">
        <v>8</v>
      </c>
      <c r="F12" s="10" t="s">
        <v>0</v>
      </c>
      <c r="G12" s="23"/>
      <c r="H12" s="15"/>
      <c r="I12" s="29"/>
      <c r="J12" s="30"/>
    </row>
    <row r="13" spans="1:10" x14ac:dyDescent="0.3">
      <c r="A13" s="10"/>
      <c r="B13" s="6"/>
      <c r="C13" s="23"/>
      <c r="D13" s="23"/>
      <c r="E13" s="23"/>
      <c r="F13" s="10"/>
      <c r="G13" s="23"/>
      <c r="H13" s="15"/>
      <c r="I13" s="6"/>
      <c r="J13" s="27"/>
    </row>
    <row r="14" spans="1:10" ht="46.8" x14ac:dyDescent="0.3">
      <c r="A14" s="10">
        <f>A12+1</f>
        <v>6</v>
      </c>
      <c r="B14" s="5" t="s">
        <v>45</v>
      </c>
      <c r="C14" s="23">
        <v>5</v>
      </c>
      <c r="D14" s="23">
        <v>7</v>
      </c>
      <c r="E14" s="23">
        <v>8</v>
      </c>
      <c r="F14" s="10" t="s">
        <v>0</v>
      </c>
      <c r="G14" s="23"/>
      <c r="H14" s="15"/>
      <c r="I14" s="29"/>
      <c r="J14" s="30"/>
    </row>
    <row r="15" spans="1:10" x14ac:dyDescent="0.3">
      <c r="A15" s="10"/>
      <c r="B15" s="6"/>
      <c r="C15" s="23"/>
      <c r="D15" s="23"/>
      <c r="E15" s="23"/>
      <c r="F15" s="10"/>
      <c r="G15" s="23"/>
      <c r="H15" s="15"/>
      <c r="I15" s="6"/>
      <c r="J15" s="27"/>
    </row>
    <row r="16" spans="1:10" ht="78" x14ac:dyDescent="0.3">
      <c r="A16" s="10">
        <f>A14+1</f>
        <v>7</v>
      </c>
      <c r="B16" s="5" t="s">
        <v>47</v>
      </c>
      <c r="C16" s="23">
        <v>10</v>
      </c>
      <c r="D16" s="23">
        <v>32</v>
      </c>
      <c r="E16" s="23">
        <v>32</v>
      </c>
      <c r="F16" s="10" t="s">
        <v>0</v>
      </c>
      <c r="G16" s="23"/>
      <c r="H16" s="15"/>
      <c r="I16" s="29"/>
      <c r="J16" s="30"/>
    </row>
    <row r="17" spans="1:10" x14ac:dyDescent="0.3">
      <c r="A17" s="10"/>
      <c r="B17" s="6"/>
      <c r="C17" s="23"/>
      <c r="D17" s="23"/>
      <c r="E17" s="23"/>
      <c r="F17" s="10"/>
      <c r="G17" s="23"/>
      <c r="H17" s="15"/>
      <c r="I17" s="6"/>
      <c r="J17" s="27"/>
    </row>
    <row r="18" spans="1:10" ht="62.4" x14ac:dyDescent="0.3">
      <c r="A18" s="10">
        <f>A16+1</f>
        <v>8</v>
      </c>
      <c r="B18" s="5" t="s">
        <v>46</v>
      </c>
      <c r="C18" s="23">
        <f>12*50</f>
        <v>600</v>
      </c>
      <c r="D18" s="23">
        <f>12*40</f>
        <v>480</v>
      </c>
      <c r="E18" s="23">
        <f>12*40</f>
        <v>480</v>
      </c>
      <c r="F18" s="10" t="s">
        <v>23</v>
      </c>
      <c r="G18" s="23"/>
      <c r="H18" s="15"/>
      <c r="I18" s="29"/>
      <c r="J18" s="30"/>
    </row>
    <row r="19" spans="1:10" x14ac:dyDescent="0.3">
      <c r="A19" s="10"/>
      <c r="B19" s="6"/>
      <c r="C19" s="23"/>
      <c r="D19" s="23"/>
      <c r="E19" s="23"/>
      <c r="F19" s="10"/>
      <c r="G19" s="23"/>
      <c r="H19" s="15"/>
      <c r="I19" s="6"/>
      <c r="J19" s="27"/>
    </row>
    <row r="20" spans="1:10" ht="62.4" x14ac:dyDescent="0.3">
      <c r="A20" s="10">
        <f>A18+1</f>
        <v>9</v>
      </c>
      <c r="B20" s="5" t="s">
        <v>48</v>
      </c>
      <c r="C20" s="23">
        <f>24*50</f>
        <v>1200</v>
      </c>
      <c r="D20" s="23">
        <f>12*40</f>
        <v>480</v>
      </c>
      <c r="E20" s="23">
        <f>12*40</f>
        <v>480</v>
      </c>
      <c r="F20" s="10" t="s">
        <v>23</v>
      </c>
      <c r="G20" s="23"/>
      <c r="H20" s="15"/>
      <c r="I20" s="29"/>
      <c r="J20" s="30"/>
    </row>
    <row r="21" spans="1:10" x14ac:dyDescent="0.3">
      <c r="A21" s="10"/>
      <c r="B21" s="6"/>
      <c r="C21" s="23"/>
      <c r="D21" s="23"/>
      <c r="E21" s="23"/>
      <c r="F21" s="10"/>
      <c r="G21" s="23"/>
      <c r="H21" s="15"/>
      <c r="I21" s="6"/>
      <c r="J21" s="27"/>
    </row>
    <row r="22" spans="1:10" ht="62.4" x14ac:dyDescent="0.3">
      <c r="A22" s="10">
        <f t="shared" ref="A22:A86" si="0">A20+1</f>
        <v>10</v>
      </c>
      <c r="B22" s="5" t="s">
        <v>49</v>
      </c>
      <c r="C22" s="23">
        <f>5*50</f>
        <v>250</v>
      </c>
      <c r="D22" s="23">
        <f>7*40</f>
        <v>280</v>
      </c>
      <c r="E22" s="23">
        <f>7*40</f>
        <v>280</v>
      </c>
      <c r="F22" s="10" t="s">
        <v>23</v>
      </c>
      <c r="G22" s="23"/>
      <c r="H22" s="15"/>
      <c r="I22" s="29"/>
      <c r="J22" s="30"/>
    </row>
    <row r="23" spans="1:10" x14ac:dyDescent="0.3">
      <c r="A23" s="10"/>
      <c r="B23" s="6"/>
      <c r="C23" s="23"/>
      <c r="D23" s="23"/>
      <c r="E23" s="23"/>
      <c r="F23" s="10"/>
      <c r="G23" s="23"/>
      <c r="H23" s="15"/>
      <c r="I23" s="6"/>
      <c r="J23" s="27"/>
    </row>
    <row r="24" spans="1:10" ht="68.25" customHeight="1" x14ac:dyDescent="0.3">
      <c r="A24" s="10">
        <f t="shared" si="0"/>
        <v>11</v>
      </c>
      <c r="B24" s="5" t="s">
        <v>1</v>
      </c>
      <c r="C24" s="23">
        <v>2</v>
      </c>
      <c r="D24" s="23">
        <v>10</v>
      </c>
      <c r="E24" s="23">
        <v>10</v>
      </c>
      <c r="F24" s="10" t="s">
        <v>0</v>
      </c>
      <c r="G24" s="23"/>
      <c r="H24" s="15"/>
      <c r="I24" s="29"/>
      <c r="J24" s="30"/>
    </row>
    <row r="25" spans="1:10" x14ac:dyDescent="0.3">
      <c r="A25" s="10"/>
      <c r="B25" s="6"/>
      <c r="C25" s="23"/>
      <c r="D25" s="23"/>
      <c r="E25" s="23"/>
      <c r="F25" s="10"/>
      <c r="G25" s="23"/>
      <c r="H25" s="15"/>
      <c r="I25" s="6"/>
      <c r="J25" s="27"/>
    </row>
    <row r="26" spans="1:10" ht="108.45" customHeight="1" x14ac:dyDescent="0.3">
      <c r="A26" s="10">
        <f t="shared" si="0"/>
        <v>12</v>
      </c>
      <c r="B26" s="5" t="s">
        <v>51</v>
      </c>
      <c r="C26" s="23">
        <v>2</v>
      </c>
      <c r="D26" s="23">
        <v>16</v>
      </c>
      <c r="E26" s="23">
        <v>16</v>
      </c>
      <c r="F26" s="10" t="s">
        <v>0</v>
      </c>
      <c r="G26" s="23"/>
      <c r="H26" s="15"/>
      <c r="I26" s="29"/>
      <c r="J26" s="30"/>
    </row>
    <row r="27" spans="1:10" x14ac:dyDescent="0.3">
      <c r="A27" s="10"/>
      <c r="B27" s="6"/>
      <c r="C27" s="23"/>
      <c r="D27" s="23"/>
      <c r="E27" s="23"/>
      <c r="F27" s="10"/>
      <c r="G27" s="23"/>
      <c r="H27" s="15"/>
      <c r="I27" s="6"/>
      <c r="J27" s="27"/>
    </row>
    <row r="28" spans="1:10" ht="112.5" customHeight="1" x14ac:dyDescent="0.3">
      <c r="A28" s="10">
        <f t="shared" si="0"/>
        <v>13</v>
      </c>
      <c r="B28" s="5" t="s">
        <v>50</v>
      </c>
      <c r="C28" s="23">
        <v>40</v>
      </c>
      <c r="D28" s="23">
        <v>21</v>
      </c>
      <c r="E28" s="23">
        <v>20</v>
      </c>
      <c r="F28" s="10" t="s">
        <v>0</v>
      </c>
      <c r="G28" s="23"/>
      <c r="H28" s="15"/>
      <c r="I28" s="29"/>
      <c r="J28" s="30"/>
    </row>
    <row r="29" spans="1:10" x14ac:dyDescent="0.3">
      <c r="A29" s="10"/>
      <c r="B29" s="6"/>
      <c r="C29" s="23"/>
      <c r="D29" s="23"/>
      <c r="E29" s="23"/>
      <c r="F29" s="10"/>
      <c r="G29" s="23"/>
      <c r="H29" s="15"/>
      <c r="I29" s="6"/>
      <c r="J29" s="27"/>
    </row>
    <row r="30" spans="1:10" ht="62.4" x14ac:dyDescent="0.3">
      <c r="A30" s="10">
        <f t="shared" si="0"/>
        <v>14</v>
      </c>
      <c r="B30" s="5" t="s">
        <v>2</v>
      </c>
      <c r="C30" s="23">
        <v>1</v>
      </c>
      <c r="D30" s="23">
        <v>1</v>
      </c>
      <c r="E30" s="23">
        <v>1</v>
      </c>
      <c r="F30" s="10" t="s">
        <v>0</v>
      </c>
      <c r="G30" s="23"/>
      <c r="H30" s="15"/>
      <c r="I30" s="29"/>
      <c r="J30" s="30"/>
    </row>
    <row r="31" spans="1:10" x14ac:dyDescent="0.3">
      <c r="A31" s="10"/>
      <c r="B31" s="6"/>
      <c r="C31" s="23"/>
      <c r="D31" s="23"/>
      <c r="E31" s="23"/>
      <c r="F31" s="10"/>
      <c r="G31" s="23"/>
      <c r="H31" s="15"/>
      <c r="I31" s="6"/>
      <c r="J31" s="27"/>
    </row>
    <row r="32" spans="1:10" ht="46.8" x14ac:dyDescent="0.3">
      <c r="A32" s="10">
        <f t="shared" si="0"/>
        <v>15</v>
      </c>
      <c r="B32" s="5" t="s">
        <v>3</v>
      </c>
      <c r="C32" s="23"/>
      <c r="D32" s="23">
        <v>1</v>
      </c>
      <c r="E32" s="23">
        <v>1</v>
      </c>
      <c r="F32" s="10" t="s">
        <v>0</v>
      </c>
      <c r="G32" s="23"/>
      <c r="H32" s="15"/>
      <c r="I32" s="29"/>
      <c r="J32" s="30"/>
    </row>
    <row r="33" spans="1:10" x14ac:dyDescent="0.3">
      <c r="A33" s="10"/>
      <c r="B33" s="6"/>
      <c r="C33" s="23"/>
      <c r="D33" s="23"/>
      <c r="E33" s="23"/>
      <c r="F33" s="10"/>
      <c r="G33" s="23"/>
      <c r="H33" s="15"/>
      <c r="I33" s="6"/>
      <c r="J33" s="27"/>
    </row>
    <row r="34" spans="1:10" ht="46.8" x14ac:dyDescent="0.3">
      <c r="A34" s="10">
        <f t="shared" si="0"/>
        <v>16</v>
      </c>
      <c r="B34" s="5" t="s">
        <v>4</v>
      </c>
      <c r="C34" s="23"/>
      <c r="D34" s="23">
        <v>1</v>
      </c>
      <c r="E34" s="23">
        <v>1</v>
      </c>
      <c r="F34" s="10" t="s">
        <v>0</v>
      </c>
      <c r="G34" s="23"/>
      <c r="H34" s="15"/>
      <c r="I34" s="29"/>
      <c r="J34" s="30"/>
    </row>
    <row r="35" spans="1:10" x14ac:dyDescent="0.3">
      <c r="A35" s="10"/>
      <c r="B35" s="6"/>
      <c r="C35" s="23"/>
      <c r="D35" s="23"/>
      <c r="E35" s="23"/>
      <c r="F35" s="10"/>
      <c r="G35" s="23"/>
      <c r="H35" s="15"/>
      <c r="I35" s="6"/>
      <c r="J35" s="27"/>
    </row>
    <row r="36" spans="1:10" ht="109.2" x14ac:dyDescent="0.3">
      <c r="A36" s="10">
        <f t="shared" si="0"/>
        <v>17</v>
      </c>
      <c r="B36" s="5" t="s">
        <v>5</v>
      </c>
      <c r="C36" s="23">
        <v>50</v>
      </c>
      <c r="D36" s="23">
        <v>50</v>
      </c>
      <c r="E36" s="23">
        <v>50</v>
      </c>
      <c r="F36" s="10" t="s">
        <v>23</v>
      </c>
      <c r="G36" s="23"/>
      <c r="H36" s="15"/>
      <c r="I36" s="29"/>
      <c r="J36" s="30"/>
    </row>
    <row r="37" spans="1:10" x14ac:dyDescent="0.3">
      <c r="A37" s="10"/>
      <c r="B37" s="6"/>
      <c r="C37" s="23"/>
      <c r="D37" s="23"/>
      <c r="E37" s="23"/>
      <c r="F37" s="10"/>
      <c r="G37" s="23"/>
      <c r="H37" s="15"/>
      <c r="I37" s="6"/>
      <c r="J37" s="27"/>
    </row>
    <row r="38" spans="1:10" ht="64.5" customHeight="1" x14ac:dyDescent="0.3">
      <c r="A38" s="10">
        <f t="shared" si="0"/>
        <v>18</v>
      </c>
      <c r="B38" s="5" t="s">
        <v>6</v>
      </c>
      <c r="C38" s="23">
        <v>100</v>
      </c>
      <c r="D38" s="23">
        <v>50</v>
      </c>
      <c r="E38" s="23">
        <v>50</v>
      </c>
      <c r="F38" s="10" t="s">
        <v>0</v>
      </c>
      <c r="G38" s="23"/>
      <c r="H38" s="15"/>
      <c r="I38" s="29"/>
      <c r="J38" s="30"/>
    </row>
    <row r="39" spans="1:10" x14ac:dyDescent="0.3">
      <c r="A39" s="10"/>
      <c r="B39" s="6"/>
      <c r="C39" s="23"/>
      <c r="D39" s="23"/>
      <c r="E39" s="23"/>
      <c r="F39" s="10"/>
      <c r="G39" s="23"/>
      <c r="H39" s="15"/>
      <c r="I39" s="6"/>
      <c r="J39" s="27"/>
    </row>
    <row r="40" spans="1:10" ht="62.4" x14ac:dyDescent="0.3">
      <c r="A40" s="10">
        <f t="shared" si="0"/>
        <v>19</v>
      </c>
      <c r="B40" s="5" t="s">
        <v>7</v>
      </c>
      <c r="C40" s="23">
        <v>600</v>
      </c>
      <c r="D40" s="23">
        <v>300</v>
      </c>
      <c r="E40" s="23">
        <v>300</v>
      </c>
      <c r="F40" s="10" t="s">
        <v>23</v>
      </c>
      <c r="G40" s="23"/>
      <c r="H40" s="15"/>
      <c r="I40" s="29"/>
      <c r="J40" s="30"/>
    </row>
    <row r="41" spans="1:10" x14ac:dyDescent="0.3">
      <c r="A41" s="10"/>
      <c r="B41" s="6"/>
      <c r="C41" s="23"/>
      <c r="D41" s="23"/>
      <c r="E41" s="23"/>
      <c r="F41" s="10"/>
      <c r="G41" s="23"/>
      <c r="H41" s="15"/>
      <c r="I41" s="6"/>
      <c r="J41" s="27"/>
    </row>
    <row r="42" spans="1:10" ht="62.4" x14ac:dyDescent="0.3">
      <c r="A42" s="10">
        <f t="shared" si="0"/>
        <v>20</v>
      </c>
      <c r="B42" s="5" t="s">
        <v>8</v>
      </c>
      <c r="C42" s="23">
        <v>100</v>
      </c>
      <c r="D42" s="23">
        <v>50</v>
      </c>
      <c r="E42" s="23">
        <v>50</v>
      </c>
      <c r="F42" s="10" t="s">
        <v>23</v>
      </c>
      <c r="G42" s="23"/>
      <c r="H42" s="15"/>
      <c r="I42" s="29"/>
      <c r="J42" s="30"/>
    </row>
    <row r="43" spans="1:10" x14ac:dyDescent="0.3">
      <c r="A43" s="10"/>
      <c r="B43" s="6"/>
      <c r="C43" s="23"/>
      <c r="D43" s="23"/>
      <c r="E43" s="23"/>
      <c r="F43" s="10"/>
      <c r="G43" s="23"/>
      <c r="H43" s="15"/>
      <c r="I43" s="6"/>
      <c r="J43" s="27"/>
    </row>
    <row r="44" spans="1:10" ht="99.75" customHeight="1" x14ac:dyDescent="0.3">
      <c r="A44" s="10">
        <f t="shared" si="0"/>
        <v>21</v>
      </c>
      <c r="B44" s="5" t="s">
        <v>24</v>
      </c>
      <c r="C44" s="23">
        <v>32</v>
      </c>
      <c r="D44" s="23">
        <v>5</v>
      </c>
      <c r="E44" s="23">
        <v>4</v>
      </c>
      <c r="F44" s="10" t="s">
        <v>0</v>
      </c>
      <c r="G44" s="23"/>
      <c r="H44" s="15"/>
      <c r="I44" s="29"/>
      <c r="J44" s="30"/>
    </row>
    <row r="45" spans="1:10" x14ac:dyDescent="0.3">
      <c r="A45" s="10"/>
      <c r="B45" s="6"/>
      <c r="C45" s="23"/>
      <c r="D45" s="23"/>
      <c r="E45" s="23"/>
      <c r="F45" s="10"/>
      <c r="G45" s="23"/>
      <c r="H45" s="15"/>
      <c r="I45" s="6"/>
      <c r="J45" s="27"/>
    </row>
    <row r="46" spans="1:10" ht="97.5" customHeight="1" x14ac:dyDescent="0.3">
      <c r="A46" s="10">
        <f t="shared" si="0"/>
        <v>22</v>
      </c>
      <c r="B46" s="5" t="s">
        <v>18</v>
      </c>
      <c r="C46" s="23">
        <v>32</v>
      </c>
      <c r="D46" s="23">
        <v>62</v>
      </c>
      <c r="E46" s="23">
        <v>66</v>
      </c>
      <c r="F46" s="10" t="s">
        <v>0</v>
      </c>
      <c r="G46" s="23"/>
      <c r="H46" s="15"/>
      <c r="I46" s="29"/>
      <c r="J46" s="30"/>
    </row>
    <row r="47" spans="1:10" x14ac:dyDescent="0.3">
      <c r="A47" s="10"/>
      <c r="B47" s="6"/>
      <c r="C47" s="23"/>
      <c r="D47" s="23"/>
      <c r="E47" s="23"/>
      <c r="F47" s="10"/>
      <c r="G47" s="23"/>
      <c r="H47" s="15"/>
      <c r="I47" s="6"/>
      <c r="J47" s="27"/>
    </row>
    <row r="48" spans="1:10" ht="31.2" x14ac:dyDescent="0.3">
      <c r="A48" s="10">
        <f t="shared" si="0"/>
        <v>23</v>
      </c>
      <c r="B48" s="5" t="s">
        <v>9</v>
      </c>
      <c r="C48" s="23"/>
      <c r="D48" s="23">
        <v>1</v>
      </c>
      <c r="E48" s="23"/>
      <c r="F48" s="10" t="s">
        <v>0</v>
      </c>
      <c r="G48" s="23"/>
      <c r="H48" s="15"/>
      <c r="I48" s="29"/>
      <c r="J48" s="30"/>
    </row>
    <row r="49" spans="1:10" x14ac:dyDescent="0.3">
      <c r="A49" s="10"/>
      <c r="B49" s="5"/>
      <c r="C49" s="23"/>
      <c r="D49" s="23"/>
      <c r="E49" s="23"/>
      <c r="F49" s="10"/>
      <c r="G49" s="23"/>
      <c r="H49" s="15"/>
      <c r="I49" s="6"/>
      <c r="J49" s="27"/>
    </row>
    <row r="50" spans="1:10" ht="62.4" x14ac:dyDescent="0.3">
      <c r="A50" s="10">
        <f t="shared" si="0"/>
        <v>24</v>
      </c>
      <c r="B50" s="5" t="s">
        <v>57</v>
      </c>
      <c r="C50" s="23"/>
      <c r="D50" s="23">
        <v>2</v>
      </c>
      <c r="E50" s="23">
        <v>6</v>
      </c>
      <c r="F50" s="10" t="s">
        <v>0</v>
      </c>
      <c r="G50" s="23"/>
      <c r="H50" s="15"/>
      <c r="I50" s="29"/>
      <c r="J50" s="30"/>
    </row>
    <row r="51" spans="1:10" x14ac:dyDescent="0.3">
      <c r="A51" s="10"/>
      <c r="B51" s="5"/>
      <c r="C51" s="23"/>
      <c r="D51" s="23"/>
      <c r="E51" s="23"/>
      <c r="F51" s="10"/>
      <c r="G51" s="23"/>
      <c r="H51" s="15"/>
      <c r="I51" s="6"/>
      <c r="J51" s="27"/>
    </row>
    <row r="52" spans="1:10" ht="69" customHeight="1" x14ac:dyDescent="0.3">
      <c r="A52" s="10">
        <f t="shared" si="0"/>
        <v>25</v>
      </c>
      <c r="B52" s="5" t="s">
        <v>58</v>
      </c>
      <c r="C52" s="23">
        <v>10</v>
      </c>
      <c r="D52" s="23">
        <v>5</v>
      </c>
      <c r="E52" s="23">
        <v>5</v>
      </c>
      <c r="F52" s="10" t="s">
        <v>0</v>
      </c>
      <c r="G52" s="23"/>
      <c r="H52" s="15"/>
      <c r="I52" s="29"/>
      <c r="J52" s="30"/>
    </row>
    <row r="53" spans="1:10" x14ac:dyDescent="0.3">
      <c r="A53" s="10"/>
      <c r="B53" s="5"/>
      <c r="C53" s="23"/>
      <c r="D53" s="23"/>
      <c r="E53" s="23"/>
      <c r="F53" s="10"/>
      <c r="G53" s="23"/>
      <c r="H53" s="15"/>
      <c r="I53" s="6"/>
      <c r="J53" s="27"/>
    </row>
    <row r="54" spans="1:10" ht="93.6" x14ac:dyDescent="0.3">
      <c r="A54" s="10">
        <f t="shared" si="0"/>
        <v>26</v>
      </c>
      <c r="B54" s="5" t="s">
        <v>56</v>
      </c>
      <c r="C54" s="23">
        <v>2</v>
      </c>
      <c r="D54" s="23">
        <v>3</v>
      </c>
      <c r="E54" s="23">
        <v>3</v>
      </c>
      <c r="F54" s="10" t="s">
        <v>0</v>
      </c>
      <c r="G54" s="23"/>
      <c r="H54" s="15"/>
      <c r="I54" s="29"/>
      <c r="J54" s="30"/>
    </row>
    <row r="55" spans="1:10" x14ac:dyDescent="0.3">
      <c r="A55" s="10"/>
      <c r="B55" s="6"/>
      <c r="C55" s="23"/>
      <c r="D55" s="23"/>
      <c r="E55" s="23"/>
      <c r="F55" s="10"/>
      <c r="G55" s="23"/>
      <c r="H55" s="15"/>
      <c r="I55" s="6"/>
      <c r="J55" s="27"/>
    </row>
    <row r="56" spans="1:10" ht="93.6" x14ac:dyDescent="0.3">
      <c r="A56" s="10"/>
      <c r="B56" s="5" t="s">
        <v>55</v>
      </c>
      <c r="C56" s="23">
        <v>1</v>
      </c>
      <c r="D56" s="23"/>
      <c r="E56" s="23"/>
      <c r="F56" s="10" t="s">
        <v>0</v>
      </c>
      <c r="G56" s="23"/>
      <c r="H56" s="15"/>
      <c r="I56" s="29"/>
      <c r="J56" s="30"/>
    </row>
    <row r="57" spans="1:10" x14ac:dyDescent="0.3">
      <c r="A57" s="10"/>
      <c r="B57" s="6"/>
      <c r="C57" s="23"/>
      <c r="D57" s="23"/>
      <c r="E57" s="23"/>
      <c r="F57" s="10"/>
      <c r="G57" s="23"/>
      <c r="H57" s="15"/>
      <c r="I57" s="6"/>
      <c r="J57" s="27"/>
    </row>
    <row r="58" spans="1:10" ht="62.4" x14ac:dyDescent="0.3">
      <c r="A58" s="10">
        <f>A54+1</f>
        <v>27</v>
      </c>
      <c r="B58" s="5" t="s">
        <v>25</v>
      </c>
      <c r="C58" s="23">
        <f>12+36</f>
        <v>48</v>
      </c>
      <c r="D58" s="23">
        <f>D54*12</f>
        <v>36</v>
      </c>
      <c r="E58" s="23">
        <v>36</v>
      </c>
      <c r="F58" s="10" t="s">
        <v>0</v>
      </c>
      <c r="G58" s="23"/>
      <c r="H58" s="15"/>
      <c r="I58" s="29"/>
      <c r="J58" s="30"/>
    </row>
    <row r="59" spans="1:10" x14ac:dyDescent="0.3">
      <c r="A59" s="10"/>
      <c r="B59" s="6"/>
      <c r="C59" s="23"/>
      <c r="D59" s="23"/>
      <c r="E59" s="23"/>
      <c r="F59" s="10"/>
      <c r="G59" s="23"/>
      <c r="H59" s="15"/>
      <c r="I59" s="6"/>
      <c r="J59" s="27"/>
    </row>
    <row r="60" spans="1:10" ht="46.8" x14ac:dyDescent="0.3">
      <c r="A60" s="10">
        <f t="shared" si="0"/>
        <v>28</v>
      </c>
      <c r="B60" s="5" t="s">
        <v>19</v>
      </c>
      <c r="C60" s="23">
        <v>5</v>
      </c>
      <c r="D60" s="23">
        <v>5</v>
      </c>
      <c r="E60" s="23">
        <v>5</v>
      </c>
      <c r="F60" s="10" t="s">
        <v>0</v>
      </c>
      <c r="G60" s="23"/>
      <c r="H60" s="15"/>
      <c r="I60" s="29"/>
      <c r="J60" s="30"/>
    </row>
    <row r="61" spans="1:10" x14ac:dyDescent="0.3">
      <c r="A61" s="10"/>
      <c r="B61" s="6"/>
      <c r="C61" s="23"/>
      <c r="D61" s="23"/>
      <c r="E61" s="23"/>
      <c r="F61" s="10"/>
      <c r="G61" s="23"/>
      <c r="H61" s="15"/>
      <c r="I61" s="6"/>
      <c r="J61" s="27"/>
    </row>
    <row r="62" spans="1:10" ht="78" x14ac:dyDescent="0.3">
      <c r="A62" s="10">
        <f t="shared" si="0"/>
        <v>29</v>
      </c>
      <c r="B62" s="5" t="s">
        <v>52</v>
      </c>
      <c r="C62" s="23">
        <v>1</v>
      </c>
      <c r="D62" s="23">
        <v>1</v>
      </c>
      <c r="E62" s="23">
        <v>1</v>
      </c>
      <c r="F62" s="10" t="s">
        <v>0</v>
      </c>
      <c r="G62" s="23"/>
      <c r="H62" s="15"/>
      <c r="I62" s="29"/>
      <c r="J62" s="30"/>
    </row>
    <row r="63" spans="1:10" x14ac:dyDescent="0.3">
      <c r="A63" s="10"/>
      <c r="B63" s="6"/>
      <c r="C63" s="23"/>
      <c r="D63" s="23"/>
      <c r="E63" s="23"/>
      <c r="F63" s="10"/>
      <c r="G63" s="23"/>
      <c r="H63" s="15"/>
      <c r="I63" s="6"/>
      <c r="J63" s="27"/>
    </row>
    <row r="64" spans="1:10" ht="93.75" customHeight="1" x14ac:dyDescent="0.3">
      <c r="A64" s="10">
        <f t="shared" si="0"/>
        <v>30</v>
      </c>
      <c r="B64" s="5" t="s">
        <v>20</v>
      </c>
      <c r="C64" s="23">
        <v>200</v>
      </c>
      <c r="D64" s="23">
        <v>200</v>
      </c>
      <c r="E64" s="23">
        <v>200</v>
      </c>
      <c r="F64" s="10" t="s">
        <v>23</v>
      </c>
      <c r="G64" s="23"/>
      <c r="H64" s="15"/>
      <c r="I64" s="29"/>
      <c r="J64" s="30"/>
    </row>
    <row r="65" spans="1:10" x14ac:dyDescent="0.3">
      <c r="A65" s="10"/>
      <c r="B65" s="6"/>
      <c r="C65" s="23"/>
      <c r="D65" s="23"/>
      <c r="E65" s="23"/>
      <c r="F65" s="10"/>
      <c r="G65" s="23"/>
      <c r="H65" s="15"/>
      <c r="I65" s="6"/>
      <c r="J65" s="27"/>
    </row>
    <row r="66" spans="1:10" ht="46.8" x14ac:dyDescent="0.3">
      <c r="A66" s="10">
        <f t="shared" si="0"/>
        <v>31</v>
      </c>
      <c r="B66" s="5" t="s">
        <v>21</v>
      </c>
      <c r="C66" s="23">
        <v>2</v>
      </c>
      <c r="D66" s="23">
        <v>2</v>
      </c>
      <c r="E66" s="23">
        <v>2</v>
      </c>
      <c r="F66" s="10" t="s">
        <v>0</v>
      </c>
      <c r="G66" s="23"/>
      <c r="H66" s="15"/>
      <c r="I66" s="29"/>
      <c r="J66" s="30"/>
    </row>
    <row r="67" spans="1:10" x14ac:dyDescent="0.3">
      <c r="A67" s="10"/>
      <c r="B67" s="6"/>
      <c r="C67" s="23"/>
      <c r="D67" s="23"/>
      <c r="E67" s="23"/>
      <c r="F67" s="10"/>
      <c r="G67" s="23"/>
      <c r="H67" s="15"/>
      <c r="I67" s="6"/>
      <c r="J67" s="27"/>
    </row>
    <row r="68" spans="1:10" ht="46.8" x14ac:dyDescent="0.3">
      <c r="A68" s="10">
        <f t="shared" si="0"/>
        <v>32</v>
      </c>
      <c r="B68" s="5" t="s">
        <v>22</v>
      </c>
      <c r="C68" s="23">
        <v>2</v>
      </c>
      <c r="D68" s="23">
        <v>2</v>
      </c>
      <c r="E68" s="23">
        <v>2</v>
      </c>
      <c r="F68" s="10" t="s">
        <v>0</v>
      </c>
      <c r="G68" s="23"/>
      <c r="H68" s="15"/>
      <c r="I68" s="29"/>
      <c r="J68" s="30"/>
    </row>
    <row r="69" spans="1:10" x14ac:dyDescent="0.3">
      <c r="A69" s="10"/>
      <c r="B69" s="6"/>
      <c r="C69" s="23"/>
      <c r="D69" s="23"/>
      <c r="E69" s="23"/>
      <c r="F69" s="10"/>
      <c r="G69" s="23"/>
      <c r="H69" s="15"/>
      <c r="I69" s="6"/>
      <c r="J69" s="27"/>
    </row>
    <row r="70" spans="1:10" ht="115.05" customHeight="1" x14ac:dyDescent="0.3">
      <c r="A70" s="10">
        <f t="shared" si="0"/>
        <v>33</v>
      </c>
      <c r="B70" s="5" t="s">
        <v>10</v>
      </c>
      <c r="C70" s="23"/>
      <c r="D70" s="23"/>
      <c r="E70" s="23"/>
      <c r="F70" s="10" t="s">
        <v>0</v>
      </c>
      <c r="G70" s="23"/>
      <c r="H70" s="15"/>
      <c r="I70" s="29"/>
      <c r="J70" s="30"/>
    </row>
    <row r="71" spans="1:10" x14ac:dyDescent="0.3">
      <c r="A71" s="10"/>
      <c r="B71" s="6"/>
      <c r="C71" s="23"/>
      <c r="D71" s="23"/>
      <c r="E71" s="23"/>
      <c r="F71" s="10"/>
      <c r="G71" s="23"/>
      <c r="H71" s="15"/>
      <c r="I71" s="6"/>
      <c r="J71" s="27"/>
    </row>
    <row r="72" spans="1:10" ht="79.5" customHeight="1" x14ac:dyDescent="0.3">
      <c r="A72" s="10">
        <f t="shared" si="0"/>
        <v>34</v>
      </c>
      <c r="B72" s="5" t="s">
        <v>11</v>
      </c>
      <c r="C72" s="23">
        <v>25</v>
      </c>
      <c r="D72" s="23">
        <v>15</v>
      </c>
      <c r="E72" s="23">
        <v>15</v>
      </c>
      <c r="F72" s="10" t="s">
        <v>12</v>
      </c>
      <c r="G72" s="23"/>
      <c r="H72" s="15"/>
      <c r="I72" s="29"/>
      <c r="J72" s="30"/>
    </row>
    <row r="73" spans="1:10" x14ac:dyDescent="0.3">
      <c r="A73" s="10"/>
      <c r="B73" s="6"/>
      <c r="C73" s="23"/>
      <c r="D73" s="23"/>
      <c r="E73" s="23"/>
      <c r="F73" s="10"/>
      <c r="G73" s="23"/>
      <c r="H73" s="15"/>
      <c r="I73" s="6"/>
      <c r="J73" s="27"/>
    </row>
    <row r="74" spans="1:10" ht="78" x14ac:dyDescent="0.3">
      <c r="A74" s="10">
        <f t="shared" si="0"/>
        <v>35</v>
      </c>
      <c r="B74" s="5" t="s">
        <v>13</v>
      </c>
      <c r="C74" s="23">
        <v>25</v>
      </c>
      <c r="D74" s="23">
        <v>15</v>
      </c>
      <c r="E74" s="23">
        <v>15</v>
      </c>
      <c r="F74" s="10" t="s">
        <v>12</v>
      </c>
      <c r="G74" s="23"/>
      <c r="H74" s="15"/>
      <c r="I74" s="29"/>
      <c r="J74" s="30"/>
    </row>
    <row r="75" spans="1:10" x14ac:dyDescent="0.3">
      <c r="A75" s="10"/>
      <c r="B75" s="6"/>
      <c r="C75" s="23"/>
      <c r="D75" s="23"/>
      <c r="E75" s="23"/>
      <c r="F75" s="10"/>
      <c r="G75" s="23"/>
      <c r="H75" s="15"/>
      <c r="I75" s="6"/>
      <c r="J75" s="27"/>
    </row>
    <row r="76" spans="1:10" ht="46.8" x14ac:dyDescent="0.3">
      <c r="A76" s="10">
        <f t="shared" si="0"/>
        <v>36</v>
      </c>
      <c r="B76" s="5" t="s">
        <v>28</v>
      </c>
      <c r="C76" s="23">
        <f>22*3</f>
        <v>66</v>
      </c>
      <c r="D76" s="23">
        <v>20</v>
      </c>
      <c r="E76" s="23">
        <v>30</v>
      </c>
      <c r="F76" s="10" t="s">
        <v>26</v>
      </c>
      <c r="G76" s="23"/>
      <c r="H76" s="15"/>
      <c r="I76" s="29"/>
      <c r="J76" s="30"/>
    </row>
    <row r="77" spans="1:10" x14ac:dyDescent="0.3">
      <c r="A77" s="10"/>
      <c r="B77" s="6"/>
      <c r="C77" s="23"/>
      <c r="D77" s="23"/>
      <c r="E77" s="23"/>
      <c r="F77" s="10"/>
      <c r="G77" s="23"/>
      <c r="H77" s="15"/>
      <c r="I77" s="6"/>
      <c r="J77" s="27"/>
    </row>
    <row r="78" spans="1:10" ht="46.8" x14ac:dyDescent="0.3">
      <c r="A78" s="10">
        <f t="shared" si="0"/>
        <v>37</v>
      </c>
      <c r="B78" s="5" t="s">
        <v>29</v>
      </c>
      <c r="C78" s="23">
        <v>10</v>
      </c>
      <c r="D78" s="23">
        <v>10</v>
      </c>
      <c r="E78" s="23">
        <v>10</v>
      </c>
      <c r="F78" s="10" t="s">
        <v>26</v>
      </c>
      <c r="G78" s="23"/>
      <c r="H78" s="15"/>
      <c r="I78" s="29"/>
      <c r="J78" s="30"/>
    </row>
    <row r="79" spans="1:10" x14ac:dyDescent="0.3">
      <c r="A79" s="10"/>
      <c r="B79" s="6"/>
      <c r="C79" s="23"/>
      <c r="D79" s="23"/>
      <c r="E79" s="23"/>
      <c r="F79" s="10"/>
      <c r="G79" s="23"/>
      <c r="H79" s="15"/>
      <c r="I79" s="6"/>
      <c r="J79" s="27"/>
    </row>
    <row r="80" spans="1:10" ht="33" customHeight="1" x14ac:dyDescent="0.3">
      <c r="A80" s="10">
        <f t="shared" si="0"/>
        <v>38</v>
      </c>
      <c r="B80" s="5" t="s">
        <v>34</v>
      </c>
      <c r="C80" s="23">
        <v>50</v>
      </c>
      <c r="D80" s="23">
        <v>50</v>
      </c>
      <c r="E80" s="23">
        <v>50</v>
      </c>
      <c r="F80" s="10" t="s">
        <v>23</v>
      </c>
      <c r="G80" s="23"/>
      <c r="H80" s="15"/>
      <c r="I80" s="29"/>
      <c r="J80" s="30"/>
    </row>
    <row r="81" spans="1:10" x14ac:dyDescent="0.3">
      <c r="A81" s="10"/>
      <c r="B81" s="6"/>
      <c r="C81" s="23"/>
      <c r="D81" s="23"/>
      <c r="E81" s="23"/>
      <c r="F81" s="10"/>
      <c r="G81" s="23"/>
      <c r="H81" s="15"/>
      <c r="I81" s="6"/>
      <c r="J81" s="27"/>
    </row>
    <row r="82" spans="1:10" ht="31.2" x14ac:dyDescent="0.3">
      <c r="A82" s="10">
        <f t="shared" si="0"/>
        <v>39</v>
      </c>
      <c r="B82" s="5" t="s">
        <v>35</v>
      </c>
      <c r="C82" s="23">
        <v>50</v>
      </c>
      <c r="D82" s="23">
        <v>50</v>
      </c>
      <c r="E82" s="23">
        <v>50</v>
      </c>
      <c r="F82" s="10" t="s">
        <v>23</v>
      </c>
      <c r="G82" s="23"/>
      <c r="H82" s="15"/>
      <c r="I82" s="29"/>
      <c r="J82" s="30"/>
    </row>
    <row r="83" spans="1:10" x14ac:dyDescent="0.3">
      <c r="A83" s="10"/>
      <c r="B83" s="5"/>
      <c r="C83" s="23"/>
      <c r="D83" s="23"/>
      <c r="E83" s="23"/>
      <c r="F83" s="10"/>
      <c r="G83" s="23"/>
      <c r="H83" s="15"/>
      <c r="I83" s="6"/>
      <c r="J83" s="27"/>
    </row>
    <row r="84" spans="1:10" ht="31.2" x14ac:dyDescent="0.3">
      <c r="A84" s="10">
        <f t="shared" si="0"/>
        <v>40</v>
      </c>
      <c r="B84" s="5" t="s">
        <v>36</v>
      </c>
      <c r="C84" s="23">
        <v>25</v>
      </c>
      <c r="D84" s="23">
        <v>25</v>
      </c>
      <c r="E84" s="23">
        <v>25</v>
      </c>
      <c r="F84" s="10" t="s">
        <v>23</v>
      </c>
      <c r="G84" s="23"/>
      <c r="H84" s="15"/>
      <c r="I84" s="29"/>
      <c r="J84" s="30"/>
    </row>
    <row r="85" spans="1:10" x14ac:dyDescent="0.3">
      <c r="A85" s="10"/>
      <c r="B85" s="6"/>
      <c r="C85" s="23"/>
      <c r="D85" s="23"/>
      <c r="E85" s="23"/>
      <c r="F85" s="10"/>
      <c r="G85" s="23"/>
      <c r="H85" s="15"/>
      <c r="I85" s="6"/>
      <c r="J85" s="27"/>
    </row>
    <row r="86" spans="1:10" x14ac:dyDescent="0.3">
      <c r="A86" s="10">
        <f t="shared" si="0"/>
        <v>41</v>
      </c>
      <c r="B86" s="24" t="s">
        <v>37</v>
      </c>
      <c r="C86" s="23">
        <v>100</v>
      </c>
      <c r="D86" s="23">
        <v>100</v>
      </c>
      <c r="E86" s="23">
        <v>100</v>
      </c>
      <c r="F86" s="10" t="s">
        <v>23</v>
      </c>
      <c r="G86" s="23"/>
      <c r="H86" s="15"/>
      <c r="I86" s="29"/>
      <c r="J86" s="30"/>
    </row>
    <row r="87" spans="1:10" x14ac:dyDescent="0.3">
      <c r="A87" s="10"/>
      <c r="B87" s="24"/>
      <c r="C87" s="23"/>
      <c r="D87" s="23"/>
      <c r="E87" s="23"/>
      <c r="F87" s="10"/>
      <c r="G87" s="23"/>
      <c r="H87" s="15"/>
      <c r="I87" s="6"/>
      <c r="J87" s="27"/>
    </row>
    <row r="88" spans="1:10" x14ac:dyDescent="0.3">
      <c r="A88" s="10">
        <f t="shared" ref="A88:A90" si="1">A86+1</f>
        <v>42</v>
      </c>
      <c r="B88" s="24" t="s">
        <v>38</v>
      </c>
      <c r="C88" s="23"/>
      <c r="D88" s="23">
        <v>2</v>
      </c>
      <c r="E88" s="23">
        <v>7</v>
      </c>
      <c r="F88" s="25" t="s">
        <v>0</v>
      </c>
      <c r="G88" s="23"/>
      <c r="H88" s="15"/>
      <c r="I88" s="29"/>
      <c r="J88" s="30"/>
    </row>
    <row r="89" spans="1:10" x14ac:dyDescent="0.3">
      <c r="A89" s="10"/>
      <c r="B89" s="5"/>
      <c r="C89" s="23"/>
      <c r="D89" s="23"/>
      <c r="E89" s="23"/>
      <c r="F89" s="10"/>
      <c r="G89" s="23"/>
      <c r="H89" s="15"/>
      <c r="I89" s="6"/>
      <c r="J89" s="27"/>
    </row>
    <row r="90" spans="1:10" ht="31.2" x14ac:dyDescent="0.3">
      <c r="A90" s="10">
        <f t="shared" si="1"/>
        <v>43</v>
      </c>
      <c r="B90" s="24" t="s">
        <v>39</v>
      </c>
      <c r="C90" s="23"/>
      <c r="D90" s="23"/>
      <c r="E90" s="23"/>
      <c r="F90" s="25" t="s">
        <v>0</v>
      </c>
      <c r="G90" s="23"/>
      <c r="H90" s="15"/>
      <c r="I90" s="29"/>
      <c r="J90" s="30"/>
    </row>
    <row r="91" spans="1:10" x14ac:dyDescent="0.3">
      <c r="A91" s="10"/>
      <c r="B91" s="24"/>
      <c r="C91" s="23"/>
      <c r="D91" s="23"/>
      <c r="E91" s="23"/>
      <c r="F91" s="10"/>
      <c r="G91" s="23"/>
      <c r="H91" s="15"/>
      <c r="I91" s="6"/>
      <c r="J91" s="27"/>
    </row>
    <row r="92" spans="1:10" s="3" customFormat="1" x14ac:dyDescent="0.3">
      <c r="A92" s="9"/>
      <c r="B92" s="4" t="s">
        <v>27</v>
      </c>
      <c r="C92" s="14"/>
      <c r="D92" s="14"/>
      <c r="E92" s="14"/>
      <c r="F92" s="9"/>
      <c r="G92" s="14"/>
      <c r="H92" s="16"/>
      <c r="I92" s="16"/>
      <c r="J92" s="16"/>
    </row>
    <row r="93" spans="1:10" s="3" customFormat="1" x14ac:dyDescent="0.3">
      <c r="A93" s="9"/>
      <c r="B93" s="4" t="s">
        <v>31</v>
      </c>
      <c r="C93" s="14"/>
      <c r="D93" s="14"/>
      <c r="E93" s="14"/>
      <c r="F93" s="9"/>
      <c r="G93" s="14"/>
      <c r="H93" s="16"/>
      <c r="I93" s="16"/>
      <c r="J93" s="16"/>
    </row>
    <row r="94" spans="1:10" s="3" customFormat="1" x14ac:dyDescent="0.3">
      <c r="A94" s="11"/>
      <c r="B94" s="8" t="s">
        <v>32</v>
      </c>
      <c r="C94" s="17"/>
      <c r="D94" s="17"/>
      <c r="E94" s="17"/>
      <c r="F94" s="11"/>
      <c r="G94" s="17"/>
      <c r="H94" s="18"/>
      <c r="I94" s="18"/>
      <c r="J94" s="18"/>
    </row>
    <row r="95" spans="1:10" x14ac:dyDescent="0.3">
      <c r="A95" s="10"/>
      <c r="B95" s="6"/>
      <c r="C95" s="23"/>
      <c r="D95" s="23"/>
      <c r="E95" s="23"/>
      <c r="F95" s="10"/>
      <c r="G95" s="23"/>
      <c r="H95" s="15"/>
      <c r="I95" s="15"/>
      <c r="J95" s="15"/>
    </row>
    <row r="96" spans="1:10" s="3" customFormat="1" x14ac:dyDescent="0.3">
      <c r="A96" s="12"/>
      <c r="B96" s="7" t="s">
        <v>33</v>
      </c>
      <c r="C96" s="19"/>
      <c r="D96" s="19"/>
      <c r="E96" s="19"/>
      <c r="F96" s="12"/>
      <c r="G96" s="19"/>
      <c r="H96" s="20"/>
      <c r="I96" s="20"/>
      <c r="J96" s="20"/>
    </row>
    <row r="97" spans="1:10" x14ac:dyDescent="0.3">
      <c r="A97" s="10"/>
      <c r="B97" s="6"/>
      <c r="C97" s="23"/>
      <c r="D97" s="23"/>
      <c r="E97" s="23"/>
      <c r="F97" s="10"/>
      <c r="G97" s="23"/>
      <c r="H97" s="15"/>
      <c r="I97" s="6"/>
      <c r="J97" s="27"/>
    </row>
  </sheetData>
  <mergeCells count="2">
    <mergeCell ref="A1:H1"/>
    <mergeCell ref="A2:H2"/>
  </mergeCells>
  <pageMargins left="0.70866141732283472" right="0.70866141732283472"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Elec Est</vt:lpstr>
      <vt:lpstr>'Elec Est'!Print_Area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Paresh</dc:creator>
  <cp:lastModifiedBy>Bhalchandra Chaudhari</cp:lastModifiedBy>
  <cp:lastPrinted>2019-12-13T11:47:15Z</cp:lastPrinted>
  <dcterms:created xsi:type="dcterms:W3CDTF">2015-08-04T08:23:11Z</dcterms:created>
  <dcterms:modified xsi:type="dcterms:W3CDTF">2024-04-20T09:46:47Z</dcterms:modified>
</cp:coreProperties>
</file>